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casillas\Desktop\Nueva carpeta\Paramunicipales\EXPLORA\EXPLORA\"/>
    </mc:Choice>
  </mc:AlternateContent>
  <bookViews>
    <workbookView xWindow="0" yWindow="0" windowWidth="28800" windowHeight="12480"/>
  </bookViews>
  <sheets>
    <sheet name="EAA" sheetId="1" r:id="rId1"/>
  </sheets>
  <definedNames>
    <definedName name="_xlnm._FilterDatabase" localSheetId="0" hidden="1">EAA!$A$2:$F$21</definedName>
    <definedName name="_xlnm.Print_Area" localSheetId="0">EAA!$A$1:$F$33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1" l="1"/>
  <c r="E6" i="1"/>
  <c r="E11" i="1" l="1"/>
  <c r="F11" i="1" s="1"/>
  <c r="E18" i="1"/>
  <c r="E17" i="1"/>
  <c r="F17" i="1" s="1"/>
  <c r="E16" i="1"/>
  <c r="F16" i="1" s="1"/>
  <c r="E15" i="1"/>
  <c r="F15" i="1" s="1"/>
  <c r="E8" i="1"/>
  <c r="F8" i="1" s="1"/>
  <c r="E7" i="1"/>
  <c r="F7" i="1" s="1"/>
  <c r="F6" i="1"/>
  <c r="F5" i="1"/>
  <c r="D12" i="1"/>
  <c r="C12" i="1"/>
  <c r="B12" i="1"/>
  <c r="D4" i="1"/>
  <c r="C4" i="1"/>
  <c r="B4" i="1"/>
  <c r="D3" i="1" l="1"/>
  <c r="E12" i="1"/>
  <c r="F12" i="1" s="1"/>
  <c r="C3" i="1"/>
  <c r="B3" i="1"/>
  <c r="F18" i="1"/>
  <c r="E4" i="1"/>
  <c r="E3" i="1" l="1"/>
  <c r="F3" i="1" s="1"/>
  <c r="F4" i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<sst xmlns="http://schemas.openxmlformats.org/spreadsheetml/2006/main" count="27" uniqueCount="27">
  <si>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</si>
  <si>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</si>
  <si>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</si>
  <si>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</si>
  <si>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</si>
  <si>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</si>
  <si>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</si>
  <si>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</si>
  <si>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</si>
  <si>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</si>
  <si>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</si>
  <si>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</si>
  <si>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</si>
  <si>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</si>
  <si>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</si>
  <si>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</si>
  <si>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</si>
  <si>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</si>
  <si>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</si>
  <si>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</si>
  <si>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</si>
  <si>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</si>
  <si>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</si>
  <si>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</si>
  <si>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Variación Del Periodo</t>
  </si>
  <si>
    <t>Bajo protesta de decir verdad declaramos que los Estados Financieros y sus notas, son razonablemente correctos y son responsabilidad del emisor.</t>
  </si>
  <si>
    <t>Patronato de Explora
Estado Analítico del Activo
Del 01 de Enero al 31 de Diciembre del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</si>
</sst>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>
      <alignment horizontal="center" vertical="center" wrapText="1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4" fontId="2" fillId="0" borderId="4" xfId="8" applyNumberFormat="1" applyFont="1" applyFill="1" applyBorder="1" applyAlignment="1" applyProtection="1">
      <alignment vertical="top" wrapText="1"/>
      <protection locked="0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4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1721309</xdr:colOff>
      <xdr:row>0</xdr:row>
      <xdr:rowOff>581024</xdr:rowOff>
    </xdr:to>
    <xdr:pic>
      <xdr:nvPicPr>
        <xdr:cNvPr id="2" name="1 Imagen" descr="Resultado de imagen para explora centro de ciencia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21309" cy="5810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zoomScaleNormal="100" workbookViewId="0">
      <selection activeCell="A11" sqref="A11"/>
    </sheetView>
  </sheetViews>
  <sheetFormatPr baseColWidth="10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67.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4" t="s">
        <v>20</v>
      </c>
      <c r="C2" s="4" t="s">
        <v>21</v>
      </c>
      <c r="D2" s="4" t="s">
        <v>22</v>
      </c>
      <c r="E2" s="4" t="s">
        <v>23</v>
      </c>
      <c r="F2" s="4" t="s">
        <v>24</v>
      </c>
    </row>
    <row r="3" spans="1:6" x14ac:dyDescent="0.2">
      <c r="A3" s="5" t="s">
        <v>0</v>
      </c>
      <c r="B3" s="6">
        <f>+B4+B12</f>
        <v>221960170.85999998</v>
      </c>
      <c r="C3" s="6">
        <f t="shared" ref="C3:E3" si="0">+C4+C12</f>
        <v>192992451.47</v>
      </c>
      <c r="D3" s="6">
        <f t="shared" si="0"/>
        <v>222165638.44999999</v>
      </c>
      <c r="E3" s="6">
        <f t="shared" si="0"/>
        <v>192786983.88000003</v>
      </c>
      <c r="F3" s="6">
        <f t="shared" ref="F3:F18" si="1">+E3-B3</f>
        <v>-29173186.979999959</v>
      </c>
    </row>
    <row r="4" spans="1:6" x14ac:dyDescent="0.2">
      <c r="A4" s="7" t="s">
        <v>4</v>
      </c>
      <c r="B4" s="6">
        <f>SUM(B5:B11)</f>
        <v>33629108.770000003</v>
      </c>
      <c r="C4" s="6">
        <f t="shared" ref="C4:E4" si="2">SUM(C5:C11)</f>
        <v>137123490.65000001</v>
      </c>
      <c r="D4" s="6">
        <f t="shared" si="2"/>
        <v>150691909.03999999</v>
      </c>
      <c r="E4" s="6">
        <f t="shared" si="2"/>
        <v>20060690.380000018</v>
      </c>
      <c r="F4" s="6">
        <f t="shared" si="1"/>
        <v>-13568418.389999986</v>
      </c>
    </row>
    <row r="5" spans="1:6" x14ac:dyDescent="0.2">
      <c r="A5" s="8" t="s">
        <v>5</v>
      </c>
      <c r="B5" s="9">
        <v>19613636.280000001</v>
      </c>
      <c r="C5" s="9">
        <v>73098465.930000007</v>
      </c>
      <c r="D5" s="9">
        <v>75839631.75</v>
      </c>
      <c r="E5" s="9">
        <f t="shared" ref="E5:E8" si="3">+B5+C5-D5</f>
        <v>16872470.460000008</v>
      </c>
      <c r="F5" s="9">
        <f t="shared" si="1"/>
        <v>-2741165.8199999928</v>
      </c>
    </row>
    <row r="6" spans="1:6" x14ac:dyDescent="0.2">
      <c r="A6" s="8" t="s">
        <v>6</v>
      </c>
      <c r="B6" s="9">
        <v>12343229.23</v>
      </c>
      <c r="C6" s="9">
        <v>54726989.75</v>
      </c>
      <c r="D6" s="9">
        <v>65241911.159999996</v>
      </c>
      <c r="E6" s="9">
        <f t="shared" si="3"/>
        <v>1828307.8200000077</v>
      </c>
      <c r="F6" s="9">
        <f t="shared" si="1"/>
        <v>-10514921.409999993</v>
      </c>
    </row>
    <row r="7" spans="1:6" x14ac:dyDescent="0.2">
      <c r="A7" s="8" t="s">
        <v>7</v>
      </c>
      <c r="B7" s="9">
        <v>1452285.84</v>
      </c>
      <c r="C7" s="9">
        <v>5478468.4000000004</v>
      </c>
      <c r="D7" s="9">
        <v>5790799.5599999996</v>
      </c>
      <c r="E7" s="9">
        <f t="shared" si="3"/>
        <v>1139954.6800000006</v>
      </c>
      <c r="F7" s="9">
        <f t="shared" si="1"/>
        <v>-312331.15999999945</v>
      </c>
    </row>
    <row r="8" spans="1:6" x14ac:dyDescent="0.2">
      <c r="A8" s="8" t="s">
        <v>1</v>
      </c>
      <c r="B8" s="9">
        <v>0</v>
      </c>
      <c r="C8" s="9">
        <v>3819566.57</v>
      </c>
      <c r="D8" s="9">
        <v>3819566.57</v>
      </c>
      <c r="E8" s="9">
        <f t="shared" si="3"/>
        <v>0</v>
      </c>
      <c r="F8" s="9">
        <f t="shared" si="1"/>
        <v>0</v>
      </c>
    </row>
    <row r="9" spans="1:6" x14ac:dyDescent="0.2">
      <c r="A9" s="8" t="s">
        <v>2</v>
      </c>
      <c r="B9" s="9"/>
      <c r="C9" s="9"/>
      <c r="D9" s="9"/>
      <c r="E9" s="9"/>
      <c r="F9" s="9"/>
    </row>
    <row r="10" spans="1:6" x14ac:dyDescent="0.2">
      <c r="A10" s="8" t="s">
        <v>8</v>
      </c>
      <c r="B10" s="9"/>
      <c r="C10" s="9"/>
      <c r="D10" s="9"/>
      <c r="E10" s="9"/>
      <c r="F10" s="9"/>
    </row>
    <row r="11" spans="1:6" x14ac:dyDescent="0.2">
      <c r="A11" s="8" t="s">
        <v>9</v>
      </c>
      <c r="B11" s="9">
        <v>219957.42</v>
      </c>
      <c r="C11" s="9">
        <v>0</v>
      </c>
      <c r="D11" s="9">
        <v>0</v>
      </c>
      <c r="E11" s="9">
        <f t="shared" ref="E11" si="4">+B11+C11-D11</f>
        <v>219957.42</v>
      </c>
      <c r="F11" s="9">
        <f t="shared" si="1"/>
        <v>0</v>
      </c>
    </row>
    <row r="12" spans="1:6" x14ac:dyDescent="0.2">
      <c r="A12" s="7" t="s">
        <v>10</v>
      </c>
      <c r="B12" s="6">
        <f>+B15+B16+B17-B18</f>
        <v>188331062.08999997</v>
      </c>
      <c r="C12" s="6">
        <f>+C15+C16+C17+C18</f>
        <v>55868960.82</v>
      </c>
      <c r="D12" s="6">
        <f>+D15+D16+D17+D18</f>
        <v>71473729.409999996</v>
      </c>
      <c r="E12" s="6">
        <f t="shared" ref="E12" si="5">+E15+E16+E17-E18</f>
        <v>172726293.5</v>
      </c>
      <c r="F12" s="6">
        <f t="shared" si="1"/>
        <v>-15604768.589999974</v>
      </c>
    </row>
    <row r="13" spans="1:6" x14ac:dyDescent="0.2">
      <c r="A13" s="8" t="s">
        <v>11</v>
      </c>
      <c r="B13" s="9"/>
      <c r="C13" s="9"/>
      <c r="D13" s="9"/>
      <c r="E13" s="9"/>
      <c r="F13" s="9"/>
    </row>
    <row r="14" spans="1:6" x14ac:dyDescent="0.2">
      <c r="A14" s="8" t="s">
        <v>12</v>
      </c>
      <c r="B14" s="10"/>
      <c r="C14" s="10"/>
      <c r="D14" s="10"/>
      <c r="E14" s="10"/>
      <c r="F14" s="10"/>
    </row>
    <row r="15" spans="1:6" x14ac:dyDescent="0.2">
      <c r="A15" s="8" t="s">
        <v>13</v>
      </c>
      <c r="B15" s="10">
        <v>119556406.27</v>
      </c>
      <c r="C15" s="10">
        <v>54007319.57</v>
      </c>
      <c r="D15" s="10">
        <v>50253247.850000001</v>
      </c>
      <c r="E15" s="10">
        <f t="shared" ref="E15:E17" si="6">+B15+C15-D15</f>
        <v>123310477.99000001</v>
      </c>
      <c r="F15" s="10">
        <f t="shared" si="1"/>
        <v>3754071.7200000137</v>
      </c>
    </row>
    <row r="16" spans="1:6" x14ac:dyDescent="0.2">
      <c r="A16" s="8" t="s">
        <v>14</v>
      </c>
      <c r="B16" s="9">
        <v>99405345.920000002</v>
      </c>
      <c r="C16" s="9">
        <v>1723226.65</v>
      </c>
      <c r="D16" s="9">
        <v>0</v>
      </c>
      <c r="E16" s="9">
        <f t="shared" si="6"/>
        <v>101128572.57000001</v>
      </c>
      <c r="F16" s="9">
        <f t="shared" si="1"/>
        <v>1723226.650000006</v>
      </c>
    </row>
    <row r="17" spans="1:6" x14ac:dyDescent="0.2">
      <c r="A17" s="8" t="s">
        <v>15</v>
      </c>
      <c r="B17" s="9">
        <v>4374545.8899999997</v>
      </c>
      <c r="C17" s="9">
        <v>138414.6</v>
      </c>
      <c r="D17" s="9">
        <v>138414.6</v>
      </c>
      <c r="E17" s="9">
        <f t="shared" si="6"/>
        <v>4374545.8899999997</v>
      </c>
      <c r="F17" s="9">
        <f t="shared" si="1"/>
        <v>0</v>
      </c>
    </row>
    <row r="18" spans="1:6" x14ac:dyDescent="0.2">
      <c r="A18" s="8" t="s">
        <v>16</v>
      </c>
      <c r="B18" s="9">
        <v>35005235.990000002</v>
      </c>
      <c r="C18" s="9">
        <v>0</v>
      </c>
      <c r="D18" s="9">
        <v>21082066.960000001</v>
      </c>
      <c r="E18" s="9">
        <f>+B18+D18-C18</f>
        <v>56087302.950000003</v>
      </c>
      <c r="F18" s="9">
        <f t="shared" si="1"/>
        <v>21082066.960000001</v>
      </c>
    </row>
    <row r="19" spans="1:6" x14ac:dyDescent="0.2">
      <c r="A19" s="8" t="s">
        <v>17</v>
      </c>
      <c r="B19" s="9"/>
      <c r="C19" s="9"/>
      <c r="D19" s="9"/>
      <c r="E19" s="9"/>
      <c r="F19" s="9"/>
    </row>
    <row r="20" spans="1:6" x14ac:dyDescent="0.2">
      <c r="A20" s="8" t="s">
        <v>18</v>
      </c>
      <c r="B20" s="9"/>
      <c r="C20" s="9"/>
      <c r="D20" s="9"/>
      <c r="E20" s="9"/>
      <c r="F20" s="9"/>
    </row>
    <row r="21" spans="1:6" x14ac:dyDescent="0.2">
      <c r="A21" s="8" t="s">
        <v>19</v>
      </c>
      <c r="B21" s="9"/>
      <c r="C21" s="9"/>
      <c r="D21" s="9"/>
      <c r="E21" s="9"/>
      <c r="F21" s="9"/>
    </row>
    <row r="23" spans="1:6" ht="12.75" x14ac:dyDescent="0.2">
      <c r="A23" s="2" t="s">
        <v>25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Claudia Elizabeth Casillas Villegas</cp:lastModifiedBy>
  <cp:lastPrinted>2018-03-08T18:40:55Z</cp:lastPrinted>
  <dcterms:created xsi:type="dcterms:W3CDTF">2014-02-09T04:04:15Z</dcterms:created>
  <dcterms:modified xsi:type="dcterms:W3CDTF">2023-12-05T20:50:44Z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